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PRIMER TRIMESTRE 2020\CTA_PUB_IMPRESA\TITULO V PUBLICAR\"/>
    </mc:Choice>
  </mc:AlternateContent>
  <bookViews>
    <workbookView xWindow="0" yWindow="0" windowWidth="19200" windowHeight="10992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0">Conciliacion_Eg!$A$1:$C$39</definedName>
    <definedName name="_xlnm.Print_Area" localSheetId="9">Conciliacion_Ig!$A$1:$C$20</definedName>
    <definedName name="_xlnm.Print_Area" localSheetId="7">EFE!$A$1:$E$80</definedName>
    <definedName name="_xlnm.Print_Area" localSheetId="1">ESF!$A$1:$I$140</definedName>
    <definedName name="_xlnm.Print_Area" localSheetId="11">Memoria!$A$1:$J$47</definedName>
    <definedName name="_xlnm.Print_Area" localSheetId="0">'Notas a los Edos Financieros'!$A$1:$E$47</definedName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<sst xmlns="http://schemas.openxmlformats.org/spreadsheetml/2006/main" count="924" uniqueCount="660">
  <si>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</si>
  <si>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</si>
  <si>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</si>
  <si>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</si>
  <si>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</si>
  <si>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</si>
  <si>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</si>
  <si>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</si>
  <si>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</si>
  <si>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</si>
  <si>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</si>
  <si>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</si>
  <si>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</si>
  <si>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</si>
  <si>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</si>
  <si>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</si>
  <si>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</si>
  <si>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</si>
  <si>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</si>
  <si>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</si>
  <si>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</si>
  <si>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</si>
  <si>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</si>
  <si>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</si>
  <si>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</si>
  <si>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</si>
  <si>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</si>
  <si>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</si>
  <si>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</si>
  <si>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</si>
  <si>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</si>
  <si>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</si>
  <si>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</si>
  <si>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</si>
  <si>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</si>
  <si>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</si>
  <si>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</si>
  <si>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</si>
  <si>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</si>
  <si>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</si>
  <si>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</si>
  <si>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</si>
  <si>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</si>
  <si>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</si>
  <si>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</si>
  <si>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</si>
  <si>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</si>
  <si>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</si>
  <si>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</si>
  <si>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</si>
  <si>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</si>
  <si>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</si>
  <si>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</si>
  <si>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</si>
  <si>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</si>
  <si>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</si>
  <si>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</si>
  <si>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</si>
  <si>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</si>
  <si>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</si>
  <si>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</si>
  <si>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</si>
  <si>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</si>
  <si>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</si>
  <si>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</si>
  <si>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</si>
  <si>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</si>
  <si>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</si>
  <si>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</si>
  <si>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</si>
  <si>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</si>
  <si>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</si>
  <si>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</si>
  <si>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</si>
  <si>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</si>
  <si>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</si>
  <si>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</si>
  <si>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</si>
  <si>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</si>
  <si>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</si>
  <si>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</si>
  <si>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</si>
  <si>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</si>
  <si>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</si>
  <si>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</si>
  <si>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</si>
  <si>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</si>
  <si>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</si>
  <si>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</si>
  <si>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</si>
  <si>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</si>
  <si>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</si>
  <si>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</si>
  <si>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</si>
  <si>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</si>
  <si>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</si>
  <si>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</si>
  <si>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</si>
  <si>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</si>
  <si>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</si>
  <si>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</si>
  <si>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</si>
  <si>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</si>
  <si>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</si>
  <si>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</si>
  <si>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</si>
  <si>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</si>
  <si>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</si>
  <si>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</si>
  <si>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</si>
  <si>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</si>
  <si>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</si>
  <si>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</si>
  <si>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</si>
  <si>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</si>
  <si>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</si>
  <si>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</si>
  <si>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</si>
  <si>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</si>
  <si>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</si>
  <si>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</si>
  <si>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</si>
  <si>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</si>
  <si>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</si>
  <si>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</si>
  <si>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</si>
  <si>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</si>
  <si>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</si>
  <si>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</si>
  <si>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</si>
  <si>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</si>
  <si>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</si>
  <si>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</si>
  <si>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</si>
  <si>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</si>
  <si>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</si>
  <si>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</si>
  <si>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</si>
  <si>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</si>
  <si>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</si>
  <si>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</si>
  <si>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</si>
  <si>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</si>
  <si>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</si>
  <si>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</si>
  <si>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</si>
  <si>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</si>
  <si>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</si>
  <si>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</si>
  <si>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</si>
  <si>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</si>
  <si>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</si>
  <si>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</si>
  <si>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</si>
  <si>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</si>
  <si>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</si>
  <si>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</si>
  <si>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</si>
  <si>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</si>
  <si>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</si>
  <si>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</si>
  <si>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</si>
  <si>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</si>
  <si>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</si>
  <si>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</si>
  <si>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</si>
  <si>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</si>
  <si>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</si>
  <si>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</si>
  <si>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</si>
  <si>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</si>
  <si>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</si>
  <si>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</si>
  <si>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</si>
  <si>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</si>
  <si>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</si>
  <si>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</si>
  <si>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</si>
  <si>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</si>
  <si>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</si>
  <si>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</si>
  <si>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</si>
  <si>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</si>
  <si>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</si>
  <si>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</si>
  <si>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</si>
  <si>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</si>
  <si>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</si>
  <si>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</si>
  <si>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</si>
  <si>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</si>
  <si>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</si>
  <si>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</si>
  <si>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</si>
  <si>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</si>
  <si>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</si>
  <si>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</si>
  <si>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</si>
  <si>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</si>
  <si>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</si>
  <si>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</si>
  <si>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</si>
  <si>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</si>
  <si>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</si>
  <si>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</si>
  <si>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</si>
  <si>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</si>
  <si>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</si>
  <si>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</si>
  <si>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</si>
  <si>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</si>
  <si>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</si>
  <si>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</si>
  <si>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</si>
  <si>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</si>
  <si>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</si>
  <si>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</si>
  <si>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</si>
  <si>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</si>
  <si>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</si>
  <si>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</si>
  <si>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</si>
  <si>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</si>
  <si>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</si>
  <si>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</si>
  <si>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</si>
  <si>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</si>
  <si>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</si>
  <si>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</si>
  <si>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</si>
  <si>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</si>
  <si>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</si>
  <si>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</si>
  <si>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</si>
  <si>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</si>
  <si>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</si>
  <si>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</si>
  <si>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</si>
  <si>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</si>
  <si>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</si>
  <si>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</si>
  <si>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</si>
  <si>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</si>
  <si>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</si>
  <si>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</si>
  <si>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</si>
  <si>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</si>
  <si>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</si>
  <si>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</si>
  <si>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</si>
  <si>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</si>
  <si>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</si>
  <si>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</si>
  <si>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</si>
  <si>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</si>
  <si>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</si>
  <si>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</si>
  <si>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</si>
  <si>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</si>
  <si>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</si>
  <si>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</si>
  <si>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</si>
  <si>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</si>
  <si>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</si>
  <si>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</si>
  <si>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</si>
  <si>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</si>
  <si>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</si>
  <si>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</si>
  <si>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</si>
  <si>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</si>
  <si>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</si>
  <si>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</si>
  <si>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</si>
  <si>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</si>
  <si>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</si>
  <si>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</si>
  <si>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</si>
  <si>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</si>
  <si>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</si>
  <si>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</si>
  <si>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</si>
  <si>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</si>
  <si>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</si>
  <si>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</si>
  <si>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</si>
  <si>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</si>
  <si>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</si>
  <si>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</si>
  <si>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</si>
  <si>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</si>
  <si>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</si>
  <si>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</si>
  <si>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</si>
  <si>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</si>
  <si>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</si>
  <si>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</si>
  <si>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</si>
  <si>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</si>
  <si>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</si>
  <si>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</si>
  <si>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</si>
  <si>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</si>
  <si>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</si>
  <si>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</si>
  <si>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</si>
  <si>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</si>
  <si>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</si>
  <si>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</si>
  <si>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</si>
  <si>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</si>
  <si>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</si>
  <si>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</si>
  <si>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</si>
  <si>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</si>
  <si>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</si>
  <si>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</si>
  <si>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</si>
  <si>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</si>
  <si>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</si>
  <si>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</si>
  <si>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</si>
  <si>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</si>
  <si>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</si>
  <si>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</si>
  <si>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</si>
  <si>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</si>
  <si>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</si>
  <si>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</si>
  <si>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</si>
  <si>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</si>
  <si>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</si>
  <si>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</si>
  <si>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</si>
  <si>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</si>
  <si>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</si>
  <si>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</si>
  <si>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</si>
  <si>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</si>
  <si>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</si>
  <si>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</si>
  <si>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</si>
  <si>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</si>
  <si>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</si>
  <si>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</si>
  <si>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</si>
  <si>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</si>
  <si>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</si>
  <si>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</si>
  <si>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</si>
  <si>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</si>
  <si>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</si>
  <si>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</si>
  <si>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</si>
  <si>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</si>
  <si>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</si>
  <si>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</si>
  <si>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</si>
  <si>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</si>
  <si>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</si>
  <si>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</si>
  <si>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</si>
  <si>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</si>
  <si>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</si>
  <si>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</si>
  <si>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</si>
  <si>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</si>
  <si>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</si>
  <si>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</si>
  <si>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</si>
  <si>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</si>
  <si>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</si>
  <si>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</si>
  <si>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</si>
  <si>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</si>
  <si>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</si>
  <si>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</si>
  <si>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</si>
  <si>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</si>
  <si>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</si>
  <si>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</si>
  <si>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</si>
  <si>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</si>
  <si>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</si>
  <si>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</si>
  <si>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</si>
  <si>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</si>
  <si>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</si>
  <si>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</si>
  <si>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</si>
  <si>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</si>
  <si>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</si>
  <si>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</si>
  <si>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</si>
  <si>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</si>
  <si>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</si>
  <si>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</si>
  <si>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</si>
  <si>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</si>
  <si>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</si>
  <si>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</si>
  <si>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</si>
  <si>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</si>
  <si>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</si>
  <si>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</si>
  <si>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</si>
  <si>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</si>
  <si>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</si>
  <si>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</si>
  <si>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</si>
  <si>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</si>
  <si>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</si>
  <si>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</si>
  <si>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</si>
  <si>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</si>
  <si>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</si>
  <si>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</si>
  <si>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</si>
  <si>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</si>
  <si>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</si>
  <si>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</si>
  <si>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</si>
  <si>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</si>
  <si>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</si>
  <si>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</si>
  <si>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</si>
  <si>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</si>
  <si>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</si>
  <si>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</si>
  <si>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</si>
  <si>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</si>
  <si>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</si>
  <si>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</si>
  <si>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</si>
  <si>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</si>
  <si>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</si>
  <si>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</si>
  <si>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</si>
  <si>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</si>
  <si>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</si>
  <si>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</si>
  <si>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</si>
  <si>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</si>
  <si>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</si>
  <si>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</si>
  <si>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</si>
  <si>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</si>
  <si>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</si>
  <si>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</si>
  <si>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</si>
  <si>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</si>
  <si>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</si>
  <si>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</si>
  <si>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</si>
  <si>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</si>
  <si>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</si>
  <si>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</si>
  <si>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</si>
  <si>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</si>
  <si>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</si>
  <si>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</si>
  <si>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</si>
  <si>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</si>
  <si>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</si>
  <si>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</si>
  <si>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</si>
  <si>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</si>
  <si>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</si>
  <si>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</si>
  <si>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</si>
  <si>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</si>
  <si>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</si>
  <si>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</si>
  <si>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</si>
  <si>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</si>
  <si>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</si>
  <si>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</si>
  <si>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</si>
  <si>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</si>
  <si>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</si>
  <si>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</si>
  <si>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</si>
  <si>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</si>
  <si>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</si>
  <si>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</si>
  <si>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</si>
  <si>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</si>
  <si>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</si>
  <si>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</si>
  <si>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</si>
  <si>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</si>
  <si>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</si>
  <si>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</si>
  <si>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</si>
  <si>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</si>
  <si>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</si>
  <si>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</si>
  <si>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</si>
  <si>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</si>
  <si>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</si>
  <si>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</si>
  <si>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</si>
  <si>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</si>
  <si>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</si>
  <si>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</si>
  <si>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</si>
  <si>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</si>
  <si>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</si>
  <si>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</si>
  <si>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</si>
  <si>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</si>
  <si>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</si>
  <si>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</si>
  <si>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</si>
  <si>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</si>
  <si>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</si>
  <si>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</si>
  <si>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</si>
  <si>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</si>
  <si>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</si>
  <si>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</si>
  <si>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</si>
  <si>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</si>
  <si>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</si>
  <si>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</si>
  <si>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</si>
  <si>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</si>
  <si>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</si>
  <si>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</si>
  <si>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</si>
  <si>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</si>
  <si>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</si>
  <si>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</si>
  <si>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</si>
  <si>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</si>
  <si>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</si>
  <si>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</si>
  <si>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</si>
  <si>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</si>
  <si>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</si>
  <si>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</si>
  <si>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</si>
  <si>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</si>
  <si>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</si>
  <si>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</si>
  <si>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</si>
  <si>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</si>
  <si>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</si>
  <si>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</si>
  <si>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</si>
  <si>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</si>
  <si>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</si>
  <si>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</si>
  <si>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</si>
  <si>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</si>
  <si>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</si>
  <si>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</si>
  <si>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</si>
  <si>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</si>
  <si>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</si>
  <si>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</si>
  <si>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</si>
  <si>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</si>
  <si>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</si>
  <si>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</si>
  <si>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</si>
  <si>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</si>
  <si>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</si>
  <si>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</si>
  <si>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</si>
  <si>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</si>
  <si>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</si>
  <si>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</si>
  <si>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</si>
  <si>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</si>
  <si>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</si>
  <si>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</si>
  <si>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</si>
  <si>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</si>
  <si>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</si>
  <si>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</si>
  <si>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</si>
  <si>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</si>
  <si>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</si>
  <si>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</si>
  <si>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</si>
  <si>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</si>
  <si>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</si>
  <si>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</si>
  <si>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</si>
  <si>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</si>
  <si>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</si>
  <si>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</si>
  <si>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</si>
  <si>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</si>
  <si>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</si>
  <si>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</si>
  <si>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</si>
  <si>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</si>
  <si>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</si>
  <si>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</si>
  <si>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</si>
  <si>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</si>
  <si>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</si>
  <si>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</si>
  <si>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</si>
  <si>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</si>
  <si>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</si>
  <si>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</si>
  <si>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</si>
  <si>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</si>
  <si>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</si>
  <si>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</si>
  <si>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</si>
  <si>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</si>
  <si>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</si>
  <si>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</si>
  <si>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</si>
  <si>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</si>
  <si>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</si>
  <si>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</si>
  <si>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</si>
  <si>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</si>
  <si>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</si>
  <si>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</si>
  <si>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</si>
  <si>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</si>
  <si>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</si>
  <si>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</si>
  <si>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</si>
  <si>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</si>
  <si>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</si>
  <si>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</si>
  <si>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</si>
  <si>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</si>
  <si>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</si>
  <si>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</si>
  <si>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</si>
  <si>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</si>
  <si>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</si>
  <si>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</si>
  <si>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</si>
  <si>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</si>
  <si>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</si>
  <si>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</si>
  <si>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</si>
  <si>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</si>
  <si>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</si>
  <si>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</si>
  <si>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</si>
  <si>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</si>
  <si>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</si>
  <si>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SISTEMA PARA EL DESARROLLO INTEGRAL DE LA FAMILIA DEL MUNICIPIO DE SAN FELIPE, GTO.</t>
  </si>
  <si>
    <t>Correspondiente del 1 de Enero al AL 31 DE MARZO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</si>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</sst>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7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8671875" defaultRowHeight="10.199999999999999" x14ac:dyDescent="0.2"/>
  <cols>
    <col min="1" max="1" width="14.6640625" style="36" customWidth="1"/>
    <col min="2" max="2" width="73.88671875" style="36" bestFit="1" customWidth="1"/>
    <col min="3" max="3" width="8" style="36" customWidth="1"/>
    <col min="4" max="16384" width="12.88671875" style="36"/>
  </cols>
  <sheetData>
    <row r="1" spans="1:5" ht="18.899999999999999" customHeight="1" x14ac:dyDescent="0.2">
      <c r="A1" s="169" t="s">
        <v>652</v>
      </c>
      <c r="B1" s="169"/>
      <c r="C1" s="72"/>
      <c r="D1" s="69" t="s">
        <v>244</v>
      </c>
      <c r="E1" s="70">
        <v>2020</v>
      </c>
    </row>
    <row r="2" spans="1:5" ht="18.899999999999999" customHeight="1" x14ac:dyDescent="0.2">
      <c r="A2" s="170" t="s">
        <v>557</v>
      </c>
      <c r="B2" s="170"/>
      <c r="C2" s="91"/>
      <c r="D2" s="69" t="s">
        <v>246</v>
      </c>
      <c r="E2" s="72" t="s">
        <v>247</v>
      </c>
    </row>
    <row r="3" spans="1:5" ht="18.899999999999999" customHeight="1" x14ac:dyDescent="0.2">
      <c r="A3" s="171" t="s">
        <v>653</v>
      </c>
      <c r="B3" s="171"/>
      <c r="C3" s="72"/>
      <c r="D3" s="69" t="s">
        <v>248</v>
      </c>
      <c r="E3" s="70">
        <v>1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5" x14ac:dyDescent="0.2">
      <c r="A33" s="39"/>
      <c r="B33" s="41"/>
    </row>
    <row r="34" spans="1:5" x14ac:dyDescent="0.2">
      <c r="A34" s="100" t="s">
        <v>86</v>
      </c>
      <c r="B34" s="101" t="s">
        <v>81</v>
      </c>
    </row>
    <row r="35" spans="1:5" x14ac:dyDescent="0.2">
      <c r="A35" s="100" t="s">
        <v>87</v>
      </c>
      <c r="B35" s="101" t="s">
        <v>82</v>
      </c>
    </row>
    <row r="36" spans="1:5" x14ac:dyDescent="0.2">
      <c r="A36" s="39"/>
      <c r="B36" s="42"/>
    </row>
    <row r="37" spans="1:5" x14ac:dyDescent="0.2">
      <c r="A37" s="39"/>
      <c r="B37" s="40" t="s">
        <v>84</v>
      </c>
    </row>
    <row r="38" spans="1:5" x14ac:dyDescent="0.2">
      <c r="A38" s="39" t="s">
        <v>85</v>
      </c>
      <c r="B38" s="101" t="s">
        <v>33</v>
      </c>
    </row>
    <row r="39" spans="1:5" x14ac:dyDescent="0.2">
      <c r="A39" s="39"/>
      <c r="B39" s="101" t="s">
        <v>34</v>
      </c>
    </row>
    <row r="40" spans="1:5" ht="10.8" thickBot="1" x14ac:dyDescent="0.25">
      <c r="A40" s="43"/>
      <c r="B40" s="44"/>
    </row>
    <row r="41" spans="1:5" x14ac:dyDescent="0.2">
      <c r="A41" s="165" t="s">
        <v>654</v>
      </c>
    </row>
    <row r="43" spans="1:5" s="161" customFormat="1" x14ac:dyDescent="0.2"/>
    <row r="45" spans="1:5" x14ac:dyDescent="0.2">
      <c r="B45" s="166" t="s">
        <v>655</v>
      </c>
      <c r="D45" s="172" t="s">
        <v>655</v>
      </c>
      <c r="E45" s="172"/>
    </row>
    <row r="46" spans="1:5" x14ac:dyDescent="0.2">
      <c r="B46" s="167" t="s">
        <v>656</v>
      </c>
      <c r="D46" s="168" t="s">
        <v>658</v>
      </c>
    </row>
    <row r="47" spans="1:5" x14ac:dyDescent="0.2">
      <c r="B47" s="166" t="s">
        <v>657</v>
      </c>
      <c r="D47" s="168" t="s">
        <v>659</v>
      </c>
    </row>
  </sheetData>
  <sheetProtection formatCells="0" formatColumns="0" formatRows="0" autoFilter="0" pivotTables="0"/>
  <mergeCells count="4">
    <mergeCell ref="A1:B1"/>
    <mergeCell ref="A2:B2"/>
    <mergeCell ref="A3:B3"/>
    <mergeCell ref="D45:E45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20"/>
    </sheetView>
  </sheetViews>
  <sheetFormatPr baseColWidth="10" defaultColWidth="11.44140625" defaultRowHeight="10.199999999999999" x14ac:dyDescent="0.2"/>
  <cols>
    <col min="1" max="1" width="3.33203125" style="94" customWidth="1"/>
    <col min="2" max="2" width="63.109375" style="94" customWidth="1"/>
    <col min="3" max="3" width="17.6640625" style="94" customWidth="1"/>
    <col min="4" max="16384" width="11.44140625" style="94"/>
  </cols>
  <sheetData>
    <row r="1" spans="1:3" s="92" customFormat="1" ht="18" customHeight="1" x14ac:dyDescent="0.3">
      <c r="A1" s="176" t="s">
        <v>652</v>
      </c>
      <c r="B1" s="177"/>
      <c r="C1" s="178"/>
    </row>
    <row r="2" spans="1:3" s="92" customFormat="1" ht="18" customHeight="1" x14ac:dyDescent="0.3">
      <c r="A2" s="179" t="s">
        <v>554</v>
      </c>
      <c r="B2" s="180"/>
      <c r="C2" s="181"/>
    </row>
    <row r="3" spans="1:3" s="92" customFormat="1" ht="18" customHeight="1" x14ac:dyDescent="0.3">
      <c r="A3" s="179" t="s">
        <v>653</v>
      </c>
      <c r="B3" s="180"/>
      <c r="C3" s="181"/>
    </row>
    <row r="4" spans="1:3" s="95" customFormat="1" ht="18" customHeight="1" x14ac:dyDescent="0.2">
      <c r="A4" s="182" t="s">
        <v>550</v>
      </c>
      <c r="B4" s="183"/>
      <c r="C4" s="184"/>
    </row>
    <row r="5" spans="1:3" s="93" customFormat="1" x14ac:dyDescent="0.2">
      <c r="A5" s="113" t="s">
        <v>590</v>
      </c>
      <c r="B5" s="113"/>
      <c r="C5" s="114">
        <v>5471214.9500000002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0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0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5471214.9500000002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B10" sqref="B10"/>
    </sheetView>
  </sheetViews>
  <sheetFormatPr baseColWidth="10" defaultColWidth="11.44140625" defaultRowHeight="10.199999999999999" x14ac:dyDescent="0.2"/>
  <cols>
    <col min="1" max="1" width="3.6640625" style="94" customWidth="1"/>
    <col min="2" max="2" width="62.109375" style="94" customWidth="1"/>
    <col min="3" max="3" width="17.6640625" style="94" customWidth="1"/>
    <col min="4" max="16384" width="11.44140625" style="94"/>
  </cols>
  <sheetData>
    <row r="1" spans="1:3" s="96" customFormat="1" ht="18.899999999999999" customHeight="1" x14ac:dyDescent="0.3">
      <c r="A1" s="185" t="s">
        <v>652</v>
      </c>
      <c r="B1" s="186"/>
      <c r="C1" s="187"/>
    </row>
    <row r="2" spans="1:3" s="96" customFormat="1" ht="18.899999999999999" customHeight="1" x14ac:dyDescent="0.3">
      <c r="A2" s="188" t="s">
        <v>555</v>
      </c>
      <c r="B2" s="189"/>
      <c r="C2" s="190"/>
    </row>
    <row r="3" spans="1:3" s="96" customFormat="1" ht="18.899999999999999" customHeight="1" x14ac:dyDescent="0.3">
      <c r="A3" s="188" t="s">
        <v>653</v>
      </c>
      <c r="B3" s="189"/>
      <c r="C3" s="190"/>
    </row>
    <row r="4" spans="1:3" s="97" customFormat="1" x14ac:dyDescent="0.2">
      <c r="A4" s="182" t="s">
        <v>550</v>
      </c>
      <c r="B4" s="183"/>
      <c r="C4" s="184"/>
    </row>
    <row r="5" spans="1:3" x14ac:dyDescent="0.2">
      <c r="A5" s="144" t="s">
        <v>603</v>
      </c>
      <c r="B5" s="113"/>
      <c r="C5" s="137">
        <v>3352080.6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0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0</v>
      </c>
    </row>
    <row r="11" spans="1:3" x14ac:dyDescent="0.2">
      <c r="A11" s="154">
        <v>2.4</v>
      </c>
      <c r="B11" s="136" t="s">
        <v>294</v>
      </c>
      <c r="C11" s="147">
        <v>0</v>
      </c>
    </row>
    <row r="12" spans="1:3" x14ac:dyDescent="0.2">
      <c r="A12" s="154">
        <v>2.5</v>
      </c>
      <c r="B12" s="136" t="s">
        <v>295</v>
      </c>
      <c r="C12" s="147">
        <v>0</v>
      </c>
    </row>
    <row r="13" spans="1:3" x14ac:dyDescent="0.2">
      <c r="A13" s="154">
        <v>2.6</v>
      </c>
      <c r="B13" s="136" t="s">
        <v>296</v>
      </c>
      <c r="C13" s="147">
        <v>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0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4.4" x14ac:dyDescent="0.3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0</v>
      </c>
    </row>
    <row r="31" spans="1:3" x14ac:dyDescent="0.2">
      <c r="A31" s="154" t="s">
        <v>625</v>
      </c>
      <c r="B31" s="136" t="s">
        <v>496</v>
      </c>
      <c r="C31" s="147">
        <v>0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3352080.6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="60" zoomScaleNormal="100" workbookViewId="0">
      <selection activeCell="E40" sqref="E40"/>
    </sheetView>
  </sheetViews>
  <sheetFormatPr baseColWidth="10" defaultColWidth="9.109375" defaultRowHeight="10.199999999999999" x14ac:dyDescent="0.2"/>
  <cols>
    <col min="1" max="1" width="10" style="84" customWidth="1"/>
    <col min="2" max="2" width="68.5546875" style="84" bestFit="1" customWidth="1"/>
    <col min="3" max="3" width="17.44140625" style="84" bestFit="1" customWidth="1"/>
    <col min="4" max="5" width="23.6640625" style="84" bestFit="1" customWidth="1"/>
    <col min="6" max="6" width="19.33203125" style="84" customWidth="1"/>
    <col min="7" max="7" width="20.5546875" style="84" customWidth="1"/>
    <col min="8" max="10" width="20.33203125" style="84" customWidth="1"/>
    <col min="11" max="16384" width="9.109375" style="84"/>
  </cols>
  <sheetData>
    <row r="1" spans="1:10" ht="18.899999999999999" customHeight="1" x14ac:dyDescent="0.2">
      <c r="A1" s="175" t="s">
        <v>652</v>
      </c>
      <c r="B1" s="191"/>
      <c r="C1" s="191"/>
      <c r="D1" s="191"/>
      <c r="E1" s="191"/>
      <c r="F1" s="191"/>
      <c r="G1" s="82" t="s">
        <v>244</v>
      </c>
      <c r="H1" s="83">
        <f>'Notas a los Edos Financieros'!E1</f>
        <v>2020</v>
      </c>
    </row>
    <row r="2" spans="1:10" ht="18.899999999999999" customHeight="1" x14ac:dyDescent="0.2">
      <c r="A2" s="175" t="s">
        <v>556</v>
      </c>
      <c r="B2" s="191"/>
      <c r="C2" s="191"/>
      <c r="D2" s="191"/>
      <c r="E2" s="191"/>
      <c r="F2" s="191"/>
      <c r="G2" s="82" t="s">
        <v>246</v>
      </c>
      <c r="H2" s="83" t="str">
        <f>'Notas a los Edos Financieros'!E2</f>
        <v>Trimestral</v>
      </c>
    </row>
    <row r="3" spans="1:10" ht="18.899999999999999" customHeight="1" x14ac:dyDescent="0.2">
      <c r="A3" s="192" t="s">
        <v>653</v>
      </c>
      <c r="B3" s="193"/>
      <c r="C3" s="193"/>
      <c r="D3" s="193"/>
      <c r="E3" s="193"/>
      <c r="F3" s="193"/>
      <c r="G3" s="82" t="s">
        <v>248</v>
      </c>
      <c r="H3" s="83">
        <f>'Notas a los Edos Financieros'!E3</f>
        <v>1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" customHeight="1" x14ac:dyDescent="0.2">
      <c r="A5" s="194" t="s">
        <v>37</v>
      </c>
      <c r="B5" s="194"/>
      <c r="C5" s="194"/>
      <c r="D5" s="194"/>
      <c r="E5" s="194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3.2" x14ac:dyDescent="0.25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5" t="s">
        <v>41</v>
      </c>
      <c r="C10" s="195"/>
      <c r="D10" s="195"/>
      <c r="E10" s="195"/>
    </row>
    <row r="11" spans="1:8" s="11" customFormat="1" ht="12.9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5" t="s">
        <v>45</v>
      </c>
      <c r="C12" s="195"/>
      <c r="D12" s="195"/>
      <c r="E12" s="195"/>
    </row>
    <row r="13" spans="1:8" s="11" customFormat="1" ht="26.1" customHeight="1" x14ac:dyDescent="0.2">
      <c r="A13" s="158" t="s">
        <v>46</v>
      </c>
      <c r="B13" s="195" t="s">
        <v>47</v>
      </c>
      <c r="C13" s="195"/>
      <c r="D13" s="195"/>
      <c r="E13" s="195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" customHeight="1" x14ac:dyDescent="0.2">
      <c r="A16" s="158" t="s">
        <v>50</v>
      </c>
    </row>
    <row r="17" spans="1:8" s="11" customFormat="1" ht="12.9" customHeight="1" x14ac:dyDescent="0.2">
      <c r="A17" s="28"/>
    </row>
    <row r="18" spans="1:8" s="11" customFormat="1" ht="12.9" customHeight="1" x14ac:dyDescent="0.2">
      <c r="A18" s="14" t="s">
        <v>641</v>
      </c>
    </row>
    <row r="19" spans="1:8" s="11" customFormat="1" ht="12.9" customHeight="1" x14ac:dyDescent="0.2">
      <c r="A19" s="159" t="s">
        <v>639</v>
      </c>
    </row>
    <row r="20" spans="1:8" s="11" customFormat="1" ht="12.9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5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6" t="s">
        <v>52</v>
      </c>
      <c r="C31" s="196"/>
      <c r="D31" s="196"/>
      <c r="E31" s="196"/>
      <c r="H31" s="15"/>
    </row>
    <row r="32" spans="1:8" s="11" customFormat="1" ht="20.399999999999999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5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view="pageBreakPreview" zoomScale="60" zoomScaleNormal="106" workbookViewId="0">
      <selection activeCell="F156" sqref="F156"/>
    </sheetView>
  </sheetViews>
  <sheetFormatPr baseColWidth="10" defaultColWidth="9.109375" defaultRowHeight="10.199999999999999" x14ac:dyDescent="0.2"/>
  <cols>
    <col min="1" max="1" width="10" style="75" customWidth="1"/>
    <col min="2" max="2" width="64.5546875" style="75" bestFit="1" customWidth="1"/>
    <col min="3" max="3" width="16.44140625" style="75" bestFit="1" customWidth="1"/>
    <col min="4" max="4" width="19.109375" style="75" customWidth="1"/>
    <col min="5" max="5" width="28" style="75" customWidth="1"/>
    <col min="6" max="6" width="22.6640625" style="75" customWidth="1"/>
    <col min="7" max="8" width="16.6640625" style="75" customWidth="1"/>
    <col min="9" max="9" width="27.109375" style="75" customWidth="1"/>
    <col min="10" max="16384" width="9.109375" style="75"/>
  </cols>
  <sheetData>
    <row r="1" spans="1:8" s="71" customFormat="1" ht="18.899999999999999" customHeight="1" x14ac:dyDescent="0.3">
      <c r="A1" s="173" t="s">
        <v>652</v>
      </c>
      <c r="B1" s="174"/>
      <c r="C1" s="174"/>
      <c r="D1" s="174"/>
      <c r="E1" s="174"/>
      <c r="F1" s="174"/>
      <c r="G1" s="69" t="s">
        <v>244</v>
      </c>
      <c r="H1" s="80">
        <v>2020</v>
      </c>
    </row>
    <row r="2" spans="1:8" s="71" customFormat="1" ht="18.899999999999999" customHeight="1" x14ac:dyDescent="0.3">
      <c r="A2" s="173" t="s">
        <v>245</v>
      </c>
      <c r="B2" s="174"/>
      <c r="C2" s="174"/>
      <c r="D2" s="174"/>
      <c r="E2" s="174"/>
      <c r="F2" s="174"/>
      <c r="G2" s="69" t="s">
        <v>246</v>
      </c>
      <c r="H2" s="80" t="str">
        <f>'Notas a los Edos Financieros'!E2</f>
        <v>Trimestral</v>
      </c>
    </row>
    <row r="3" spans="1:8" s="71" customFormat="1" ht="18.899999999999999" customHeight="1" x14ac:dyDescent="0.3">
      <c r="A3" s="173" t="s">
        <v>653</v>
      </c>
      <c r="B3" s="174"/>
      <c r="C3" s="174"/>
      <c r="D3" s="174"/>
      <c r="E3" s="174"/>
      <c r="F3" s="174"/>
      <c r="G3" s="69" t="s">
        <v>248</v>
      </c>
      <c r="H3" s="80">
        <f>'Notas a los Edos Financieros'!E3</f>
        <v>1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0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 t="s">
        <v>188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4681.43</v>
      </c>
      <c r="D15" s="79">
        <v>4834.43</v>
      </c>
      <c r="E15" s="79">
        <v>4801.8599999999997</v>
      </c>
      <c r="F15" s="79">
        <v>4817.72</v>
      </c>
      <c r="G15" s="79">
        <v>4863.6000000000004</v>
      </c>
    </row>
    <row r="16" spans="1:8" x14ac:dyDescent="0.2">
      <c r="A16" s="77">
        <v>1124</v>
      </c>
      <c r="B16" s="75" t="s">
        <v>255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4430.7299999999996</v>
      </c>
      <c r="D20" s="79">
        <v>4430.7299999999996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15000</v>
      </c>
      <c r="D21" s="79">
        <v>15000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 t="s">
        <v>188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f>SUM(C31:C35)</f>
        <v>0</v>
      </c>
    </row>
    <row r="31" spans="1:8" x14ac:dyDescent="0.2">
      <c r="A31" s="77">
        <v>1141</v>
      </c>
      <c r="B31" s="75" t="s">
        <v>271</v>
      </c>
      <c r="C31" s="79">
        <v>0</v>
      </c>
    </row>
    <row r="32" spans="1:8" x14ac:dyDescent="0.2">
      <c r="A32" s="77">
        <v>1142</v>
      </c>
      <c r="B32" s="75" t="s">
        <v>272</v>
      </c>
      <c r="C32" s="79">
        <v>0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632787.19999999995</v>
      </c>
    </row>
    <row r="40" spans="1:8" x14ac:dyDescent="0.2">
      <c r="A40" s="77">
        <v>1151</v>
      </c>
      <c r="B40" s="75" t="s">
        <v>279</v>
      </c>
      <c r="C40" s="79">
        <v>632787.19999999995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6741995.5300000003</v>
      </c>
      <c r="D52" s="79">
        <f>SUM(D53:D59)</f>
        <v>0</v>
      </c>
      <c r="E52" s="79">
        <f>SUM(E53:E59)</f>
        <v>0</v>
      </c>
    </row>
    <row r="53" spans="1:9" x14ac:dyDescent="0.2">
      <c r="A53" s="77">
        <v>1231</v>
      </c>
      <c r="B53" s="75" t="s">
        <v>285</v>
      </c>
      <c r="C53" s="79">
        <v>6741995.5300000003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0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0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1967126.1</v>
      </c>
      <c r="D60" s="79">
        <f t="shared" ref="D60:E60" si="0">SUM(D61:D68)</f>
        <v>0</v>
      </c>
      <c r="E60" s="79">
        <f t="shared" si="0"/>
        <v>-1111686.3</v>
      </c>
    </row>
    <row r="61" spans="1:9" x14ac:dyDescent="0.2">
      <c r="A61" s="77">
        <v>1241</v>
      </c>
      <c r="B61" s="75" t="s">
        <v>293</v>
      </c>
      <c r="C61" s="79">
        <v>718928.13</v>
      </c>
      <c r="D61" s="79">
        <v>0</v>
      </c>
      <c r="E61" s="79">
        <v>-370263.78</v>
      </c>
    </row>
    <row r="62" spans="1:9" x14ac:dyDescent="0.2">
      <c r="A62" s="77">
        <v>1242</v>
      </c>
      <c r="B62" s="75" t="s">
        <v>294</v>
      </c>
      <c r="C62" s="79">
        <v>47218</v>
      </c>
      <c r="D62" s="79">
        <v>0</v>
      </c>
      <c r="E62" s="79">
        <v>-12922.42</v>
      </c>
    </row>
    <row r="63" spans="1:9" x14ac:dyDescent="0.2">
      <c r="A63" s="77">
        <v>1243</v>
      </c>
      <c r="B63" s="75" t="s">
        <v>295</v>
      </c>
      <c r="C63" s="79">
        <v>58990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296</v>
      </c>
      <c r="C64" s="79">
        <v>1126389.97</v>
      </c>
      <c r="D64" s="79">
        <v>0</v>
      </c>
      <c r="E64" s="79">
        <v>-727460.1</v>
      </c>
    </row>
    <row r="65" spans="1:9" x14ac:dyDescent="0.2">
      <c r="A65" s="77">
        <v>1245</v>
      </c>
      <c r="B65" s="75" t="s">
        <v>297</v>
      </c>
      <c r="C65" s="79">
        <v>0</v>
      </c>
      <c r="D65" s="79">
        <v>0</v>
      </c>
      <c r="E65" s="79">
        <v>0</v>
      </c>
    </row>
    <row r="66" spans="1:9" x14ac:dyDescent="0.2">
      <c r="A66" s="77">
        <v>1246</v>
      </c>
      <c r="B66" s="75" t="s">
        <v>298</v>
      </c>
      <c r="C66" s="79">
        <v>15600</v>
      </c>
      <c r="D66" s="79">
        <v>0</v>
      </c>
      <c r="E66" s="79">
        <v>-1040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85260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77720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7540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0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1014156.5200000001</v>
      </c>
      <c r="D101" s="79">
        <f>SUM(D102:D110)</f>
        <v>1014156.5200000001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-325841.78999999998</v>
      </c>
      <c r="D102" s="79">
        <f>C102</f>
        <v>-325841.78999999998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789662.18</v>
      </c>
      <c r="D103" s="79">
        <f t="shared" ref="D103:D110" si="1">C103</f>
        <v>789662.18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0</v>
      </c>
      <c r="D104" s="79">
        <f t="shared" si="1"/>
        <v>0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100000</v>
      </c>
      <c r="D107" s="79">
        <f t="shared" si="1"/>
        <v>100000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203175.61</v>
      </c>
      <c r="D108" s="79">
        <f t="shared" si="1"/>
        <v>203175.61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247160.52</v>
      </c>
      <c r="D110" s="79">
        <f t="shared" si="1"/>
        <v>247160.52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11.44140625" style="9" customWidth="1"/>
    <col min="2" max="2" width="124.33203125" style="9" customWidth="1"/>
    <col min="3" max="3" width="11.44140625" style="9" customWidth="1"/>
    <col min="4" max="16384" width="11.441406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view="pageBreakPreview" zoomScale="60"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75" customWidth="1"/>
    <col min="2" max="2" width="83" style="75" customWidth="1"/>
    <col min="3" max="4" width="15.6640625" style="75" customWidth="1"/>
    <col min="5" max="5" width="16.6640625" style="75" customWidth="1"/>
    <col min="6" max="16384" width="9.109375" style="75"/>
  </cols>
  <sheetData>
    <row r="1" spans="1:5" s="81" customFormat="1" ht="18.899999999999999" customHeight="1" x14ac:dyDescent="0.3">
      <c r="A1" s="170" t="s">
        <v>652</v>
      </c>
      <c r="B1" s="170"/>
      <c r="C1" s="170"/>
      <c r="D1" s="69" t="s">
        <v>244</v>
      </c>
      <c r="E1" s="80">
        <v>2020</v>
      </c>
    </row>
    <row r="2" spans="1:5" s="71" customFormat="1" ht="18.899999999999999" customHeight="1" x14ac:dyDescent="0.3">
      <c r="A2" s="170" t="s">
        <v>359</v>
      </c>
      <c r="B2" s="170"/>
      <c r="C2" s="170"/>
      <c r="D2" s="69" t="s">
        <v>246</v>
      </c>
      <c r="E2" s="80" t="str">
        <f>'Notas a los Edos Financieros'!E2</f>
        <v>Trimestral</v>
      </c>
    </row>
    <row r="3" spans="1:5" s="71" customFormat="1" ht="18.899999999999999" customHeight="1" x14ac:dyDescent="0.3">
      <c r="A3" s="170" t="s">
        <v>653</v>
      </c>
      <c r="B3" s="170"/>
      <c r="C3" s="170"/>
      <c r="D3" s="69" t="s">
        <v>248</v>
      </c>
      <c r="E3" s="80">
        <f>'Notas a los Edos Financieros'!E3</f>
        <v>1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167525.32999999999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0.399999999999999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0.399999999999999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0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0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0.399999999999999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f>SUM(C35:C36)</f>
        <v>0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0</v>
      </c>
      <c r="D35" s="160"/>
      <c r="E35" s="104"/>
    </row>
    <row r="36" spans="1:5" ht="20.399999999999999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0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0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0.399999999999999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167525.32999999999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0.399999999999999" x14ac:dyDescent="0.2">
      <c r="A49" s="105">
        <v>4173</v>
      </c>
      <c r="B49" s="107" t="s">
        <v>569</v>
      </c>
      <c r="C49" s="110">
        <v>167525.32999999999</v>
      </c>
      <c r="D49" s="160"/>
      <c r="E49" s="104"/>
    </row>
    <row r="50" spans="1:5" ht="20.399999999999999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0.399999999999999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0.399999999999999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0.399999999999999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0.6" x14ac:dyDescent="0.2">
      <c r="A58" s="105">
        <v>4200</v>
      </c>
      <c r="B58" s="107" t="s">
        <v>575</v>
      </c>
      <c r="C58" s="110">
        <f>+C59+C65</f>
        <v>5303689.62</v>
      </c>
      <c r="D58" s="160"/>
      <c r="E58" s="104"/>
    </row>
    <row r="59" spans="1:5" x14ac:dyDescent="0.2">
      <c r="A59" s="105">
        <v>4210</v>
      </c>
      <c r="B59" s="107" t="s">
        <v>576</v>
      </c>
      <c r="C59" s="110">
        <f>SUM(C60:C64)</f>
        <v>338689.62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338689.62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4965000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4965000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0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0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3352080.6000000006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2894745.4800000004</v>
      </c>
      <c r="D100" s="112">
        <f>C100/$C$99</f>
        <v>0.86356678893699634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2481729.1800000002</v>
      </c>
      <c r="D101" s="112">
        <f t="shared" ref="D101:D164" si="0">C101/$C$99</f>
        <v>0.74035486497550196</v>
      </c>
      <c r="E101" s="111"/>
    </row>
    <row r="102" spans="1:5" x14ac:dyDescent="0.2">
      <c r="A102" s="109">
        <v>5111</v>
      </c>
      <c r="B102" s="106" t="s">
        <v>418</v>
      </c>
      <c r="C102" s="110">
        <v>1806392.42</v>
      </c>
      <c r="D102" s="112">
        <f t="shared" si="0"/>
        <v>0.53888692891215073</v>
      </c>
      <c r="E102" s="111"/>
    </row>
    <row r="103" spans="1:5" x14ac:dyDescent="0.2">
      <c r="A103" s="109">
        <v>5112</v>
      </c>
      <c r="B103" s="106" t="s">
        <v>419</v>
      </c>
      <c r="C103" s="110">
        <v>0</v>
      </c>
      <c r="D103" s="112">
        <f t="shared" si="0"/>
        <v>0</v>
      </c>
      <c r="E103" s="111"/>
    </row>
    <row r="104" spans="1:5" x14ac:dyDescent="0.2">
      <c r="A104" s="109">
        <v>5113</v>
      </c>
      <c r="B104" s="106" t="s">
        <v>420</v>
      </c>
      <c r="C104" s="110">
        <v>1863.63</v>
      </c>
      <c r="D104" s="112">
        <f t="shared" si="0"/>
        <v>5.5596216869009652E-4</v>
      </c>
      <c r="E104" s="111"/>
    </row>
    <row r="105" spans="1:5" x14ac:dyDescent="0.2">
      <c r="A105" s="109">
        <v>5114</v>
      </c>
      <c r="B105" s="106" t="s">
        <v>421</v>
      </c>
      <c r="C105" s="110">
        <v>313308.7</v>
      </c>
      <c r="D105" s="112">
        <f t="shared" si="0"/>
        <v>9.3466935132764994E-2</v>
      </c>
      <c r="E105" s="111"/>
    </row>
    <row r="106" spans="1:5" x14ac:dyDescent="0.2">
      <c r="A106" s="109">
        <v>5115</v>
      </c>
      <c r="B106" s="106" t="s">
        <v>422</v>
      </c>
      <c r="C106" s="110">
        <v>360164.43</v>
      </c>
      <c r="D106" s="112">
        <f t="shared" si="0"/>
        <v>0.10744503876189609</v>
      </c>
      <c r="E106" s="111"/>
    </row>
    <row r="107" spans="1:5" x14ac:dyDescent="0.2">
      <c r="A107" s="109">
        <v>5116</v>
      </c>
      <c r="B107" s="106" t="s">
        <v>423</v>
      </c>
      <c r="C107" s="110">
        <v>0</v>
      </c>
      <c r="D107" s="112">
        <f t="shared" si="0"/>
        <v>0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105928.27</v>
      </c>
      <c r="D108" s="112">
        <f t="shared" si="0"/>
        <v>3.160075267879895E-2</v>
      </c>
      <c r="E108" s="111"/>
    </row>
    <row r="109" spans="1:5" x14ac:dyDescent="0.2">
      <c r="A109" s="109">
        <v>5121</v>
      </c>
      <c r="B109" s="106" t="s">
        <v>425</v>
      </c>
      <c r="C109" s="110">
        <v>52141.120000000003</v>
      </c>
      <c r="D109" s="112">
        <f t="shared" si="0"/>
        <v>1.5554852708493942E-2</v>
      </c>
      <c r="E109" s="111"/>
    </row>
    <row r="110" spans="1:5" x14ac:dyDescent="0.2">
      <c r="A110" s="109">
        <v>5122</v>
      </c>
      <c r="B110" s="106" t="s">
        <v>426</v>
      </c>
      <c r="C110" s="110">
        <v>499.99</v>
      </c>
      <c r="D110" s="112">
        <f t="shared" si="0"/>
        <v>1.4915810795241617E-4</v>
      </c>
      <c r="E110" s="111"/>
    </row>
    <row r="111" spans="1:5" x14ac:dyDescent="0.2">
      <c r="A111" s="109">
        <v>5123</v>
      </c>
      <c r="B111" s="106" t="s">
        <v>427</v>
      </c>
      <c r="C111" s="110">
        <v>0</v>
      </c>
      <c r="D111" s="112">
        <f t="shared" si="0"/>
        <v>0</v>
      </c>
      <c r="E111" s="111"/>
    </row>
    <row r="112" spans="1:5" x14ac:dyDescent="0.2">
      <c r="A112" s="109">
        <v>5124</v>
      </c>
      <c r="B112" s="106" t="s">
        <v>428</v>
      </c>
      <c r="C112" s="110">
        <v>7743</v>
      </c>
      <c r="D112" s="112">
        <f t="shared" si="0"/>
        <v>2.3099086579242752E-3</v>
      </c>
      <c r="E112" s="111"/>
    </row>
    <row r="113" spans="1:5" x14ac:dyDescent="0.2">
      <c r="A113" s="109">
        <v>5125</v>
      </c>
      <c r="B113" s="106" t="s">
        <v>429</v>
      </c>
      <c r="C113" s="110">
        <v>0</v>
      </c>
      <c r="D113" s="112">
        <f t="shared" si="0"/>
        <v>0</v>
      </c>
      <c r="E113" s="111"/>
    </row>
    <row r="114" spans="1:5" x14ac:dyDescent="0.2">
      <c r="A114" s="109">
        <v>5126</v>
      </c>
      <c r="B114" s="106" t="s">
        <v>430</v>
      </c>
      <c r="C114" s="110">
        <v>31559.96</v>
      </c>
      <c r="D114" s="112">
        <f t="shared" si="0"/>
        <v>9.4150361420307117E-3</v>
      </c>
      <c r="E114" s="111"/>
    </row>
    <row r="115" spans="1:5" x14ac:dyDescent="0.2">
      <c r="A115" s="109">
        <v>5127</v>
      </c>
      <c r="B115" s="106" t="s">
        <v>431</v>
      </c>
      <c r="C115" s="110">
        <v>0</v>
      </c>
      <c r="D115" s="112">
        <f t="shared" si="0"/>
        <v>0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13984.2</v>
      </c>
      <c r="D117" s="112">
        <f t="shared" si="0"/>
        <v>4.1717970623976041E-3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307088.03000000003</v>
      </c>
      <c r="D118" s="112">
        <f t="shared" si="0"/>
        <v>9.1611171282695289E-2</v>
      </c>
      <c r="E118" s="111"/>
    </row>
    <row r="119" spans="1:5" x14ac:dyDescent="0.2">
      <c r="A119" s="109">
        <v>5131</v>
      </c>
      <c r="B119" s="106" t="s">
        <v>435</v>
      </c>
      <c r="C119" s="110">
        <v>38904.5</v>
      </c>
      <c r="D119" s="112">
        <f t="shared" si="0"/>
        <v>1.1606075343176411E-2</v>
      </c>
      <c r="E119" s="111"/>
    </row>
    <row r="120" spans="1:5" x14ac:dyDescent="0.2">
      <c r="A120" s="109">
        <v>5132</v>
      </c>
      <c r="B120" s="106" t="s">
        <v>436</v>
      </c>
      <c r="C120" s="110">
        <v>25851.18</v>
      </c>
      <c r="D120" s="112">
        <f t="shared" si="0"/>
        <v>7.7119804338833609E-3</v>
      </c>
      <c r="E120" s="111"/>
    </row>
    <row r="121" spans="1:5" x14ac:dyDescent="0.2">
      <c r="A121" s="109">
        <v>5133</v>
      </c>
      <c r="B121" s="106" t="s">
        <v>437</v>
      </c>
      <c r="C121" s="110">
        <v>13694.4</v>
      </c>
      <c r="D121" s="112">
        <f t="shared" si="0"/>
        <v>4.0853432939530147E-3</v>
      </c>
      <c r="E121" s="111"/>
    </row>
    <row r="122" spans="1:5" x14ac:dyDescent="0.2">
      <c r="A122" s="109">
        <v>5134</v>
      </c>
      <c r="B122" s="106" t="s">
        <v>438</v>
      </c>
      <c r="C122" s="110">
        <v>148254.26</v>
      </c>
      <c r="D122" s="112">
        <f t="shared" si="0"/>
        <v>4.4227534385658858E-2</v>
      </c>
      <c r="E122" s="111"/>
    </row>
    <row r="123" spans="1:5" x14ac:dyDescent="0.2">
      <c r="A123" s="109">
        <v>5135</v>
      </c>
      <c r="B123" s="106" t="s">
        <v>439</v>
      </c>
      <c r="C123" s="110">
        <v>12047.19</v>
      </c>
      <c r="D123" s="112">
        <f t="shared" si="0"/>
        <v>3.5939440119667761E-3</v>
      </c>
      <c r="E123" s="111"/>
    </row>
    <row r="124" spans="1:5" x14ac:dyDescent="0.2">
      <c r="A124" s="109">
        <v>5136</v>
      </c>
      <c r="B124" s="106" t="s">
        <v>440</v>
      </c>
      <c r="C124" s="110">
        <v>0</v>
      </c>
      <c r="D124" s="112">
        <f t="shared" si="0"/>
        <v>0</v>
      </c>
      <c r="E124" s="111"/>
    </row>
    <row r="125" spans="1:5" x14ac:dyDescent="0.2">
      <c r="A125" s="109">
        <v>5137</v>
      </c>
      <c r="B125" s="106" t="s">
        <v>441</v>
      </c>
      <c r="C125" s="110">
        <v>1017.5</v>
      </c>
      <c r="D125" s="112">
        <f t="shared" si="0"/>
        <v>3.0354282053957765E-4</v>
      </c>
      <c r="E125" s="111"/>
    </row>
    <row r="126" spans="1:5" x14ac:dyDescent="0.2">
      <c r="A126" s="109">
        <v>5138</v>
      </c>
      <c r="B126" s="106" t="s">
        <v>442</v>
      </c>
      <c r="C126" s="110">
        <v>9279.94</v>
      </c>
      <c r="D126" s="112">
        <f t="shared" si="0"/>
        <v>2.7684119528629471E-3</v>
      </c>
      <c r="E126" s="111"/>
    </row>
    <row r="127" spans="1:5" x14ac:dyDescent="0.2">
      <c r="A127" s="109">
        <v>5139</v>
      </c>
      <c r="B127" s="106" t="s">
        <v>443</v>
      </c>
      <c r="C127" s="110">
        <v>58039.06</v>
      </c>
      <c r="D127" s="112">
        <f t="shared" si="0"/>
        <v>1.7314339040654329E-2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457335.12</v>
      </c>
      <c r="D128" s="112">
        <f t="shared" si="0"/>
        <v>0.13643321106300366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405063.72</v>
      </c>
      <c r="D138" s="112">
        <f t="shared" si="0"/>
        <v>0.12083949294059335</v>
      </c>
      <c r="E138" s="111"/>
    </row>
    <row r="139" spans="1:5" x14ac:dyDescent="0.2">
      <c r="A139" s="109">
        <v>5241</v>
      </c>
      <c r="B139" s="106" t="s">
        <v>453</v>
      </c>
      <c r="C139" s="110">
        <v>387065</v>
      </c>
      <c r="D139" s="112">
        <f t="shared" si="0"/>
        <v>0.11547007551071413</v>
      </c>
      <c r="E139" s="111"/>
    </row>
    <row r="140" spans="1:5" x14ac:dyDescent="0.2">
      <c r="A140" s="109">
        <v>5242</v>
      </c>
      <c r="B140" s="106" t="s">
        <v>454</v>
      </c>
      <c r="C140" s="110">
        <v>6000</v>
      </c>
      <c r="D140" s="112">
        <f t="shared" si="0"/>
        <v>1.7899330940908758E-3</v>
      </c>
      <c r="E140" s="111"/>
    </row>
    <row r="141" spans="1:5" x14ac:dyDescent="0.2">
      <c r="A141" s="109">
        <v>5243</v>
      </c>
      <c r="B141" s="106" t="s">
        <v>455</v>
      </c>
      <c r="C141" s="110">
        <v>11998.72</v>
      </c>
      <c r="D141" s="112">
        <f t="shared" si="0"/>
        <v>3.579484335788345E-3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26321.4</v>
      </c>
      <c r="D143" s="112">
        <f t="shared" si="0"/>
        <v>7.8522574904672637E-3</v>
      </c>
      <c r="E143" s="111"/>
    </row>
    <row r="144" spans="1:5" x14ac:dyDescent="0.2">
      <c r="A144" s="109">
        <v>5251</v>
      </c>
      <c r="B144" s="106" t="s">
        <v>457</v>
      </c>
      <c r="C144" s="110">
        <v>26321.4</v>
      </c>
      <c r="D144" s="112">
        <f t="shared" si="0"/>
        <v>7.8522574904672637E-3</v>
      </c>
      <c r="E144" s="111"/>
    </row>
    <row r="145" spans="1:5" x14ac:dyDescent="0.2">
      <c r="A145" s="109">
        <v>5252</v>
      </c>
      <c r="B145" s="106" t="s">
        <v>458</v>
      </c>
      <c r="C145" s="110">
        <v>0</v>
      </c>
      <c r="D145" s="112">
        <f t="shared" si="0"/>
        <v>0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25950</v>
      </c>
      <c r="D152" s="112">
        <f t="shared" si="0"/>
        <v>7.7414606319430373E-3</v>
      </c>
      <c r="E152" s="111"/>
    </row>
    <row r="153" spans="1:5" x14ac:dyDescent="0.2">
      <c r="A153" s="109">
        <v>5281</v>
      </c>
      <c r="B153" s="106" t="s">
        <v>466</v>
      </c>
      <c r="C153" s="110">
        <v>25950</v>
      </c>
      <c r="D153" s="112">
        <f t="shared" si="0"/>
        <v>7.7414606319430373E-3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0</v>
      </c>
      <c r="D186" s="112">
        <f t="shared" si="1"/>
        <v>0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0</v>
      </c>
      <c r="D187" s="112">
        <f t="shared" si="1"/>
        <v>0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0</v>
      </c>
      <c r="D190" s="112">
        <f t="shared" si="1"/>
        <v>0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0</v>
      </c>
      <c r="D192" s="112">
        <f t="shared" si="1"/>
        <v>0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120" zoomScaleNormal="100" zoomScaleSheetLayoutView="120" workbookViewId="0">
      <selection activeCell="D10" sqref="D10"/>
    </sheetView>
  </sheetViews>
  <sheetFormatPr baseColWidth="10" defaultColWidth="9.109375" defaultRowHeight="10.199999999999999" x14ac:dyDescent="0.2"/>
  <cols>
    <col min="1" max="1" width="10" style="84" customWidth="1"/>
    <col min="2" max="2" width="48.109375" style="84" customWidth="1"/>
    <col min="3" max="3" width="22.88671875" style="84" customWidth="1"/>
    <col min="4" max="5" width="16.6640625" style="84" customWidth="1"/>
    <col min="6" max="16384" width="9.109375" style="84"/>
  </cols>
  <sheetData>
    <row r="1" spans="1:5" ht="18.899999999999999" customHeight="1" x14ac:dyDescent="0.2">
      <c r="A1" s="175" t="s">
        <v>652</v>
      </c>
      <c r="B1" s="175"/>
      <c r="C1" s="175"/>
      <c r="D1" s="82" t="s">
        <v>244</v>
      </c>
      <c r="E1" s="83">
        <v>2020</v>
      </c>
    </row>
    <row r="2" spans="1:5" ht="18.899999999999999" customHeight="1" x14ac:dyDescent="0.2">
      <c r="A2" s="175" t="s">
        <v>524</v>
      </c>
      <c r="B2" s="175"/>
      <c r="C2" s="175"/>
      <c r="D2" s="82" t="s">
        <v>246</v>
      </c>
      <c r="E2" s="83" t="str">
        <f>ESF!H2</f>
        <v>Trimestral</v>
      </c>
    </row>
    <row r="3" spans="1:5" ht="18.899999999999999" customHeight="1" x14ac:dyDescent="0.2">
      <c r="A3" s="175" t="s">
        <v>653</v>
      </c>
      <c r="B3" s="175"/>
      <c r="C3" s="175"/>
      <c r="D3" s="82" t="s">
        <v>248</v>
      </c>
      <c r="E3" s="83">
        <f>ESF!H3</f>
        <v>1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2366203.4700000002</v>
      </c>
    </row>
    <row r="9" spans="1:5" x14ac:dyDescent="0.2">
      <c r="A9" s="88">
        <v>3120</v>
      </c>
      <c r="B9" s="84" t="s">
        <v>525</v>
      </c>
      <c r="C9" s="89">
        <v>0.01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2119134.35</v>
      </c>
    </row>
    <row r="15" spans="1:5" x14ac:dyDescent="0.2">
      <c r="A15" s="88">
        <v>3220</v>
      </c>
      <c r="B15" s="84" t="s">
        <v>529</v>
      </c>
      <c r="C15" s="89">
        <v>6819308.3700000001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view="pageBreakPreview" zoomScale="60" zoomScaleNormal="100" workbookViewId="0">
      <selection activeCell="E1" sqref="E1"/>
    </sheetView>
  </sheetViews>
  <sheetFormatPr baseColWidth="10" defaultColWidth="9.109375" defaultRowHeight="10.199999999999999" x14ac:dyDescent="0.2"/>
  <cols>
    <col min="1" max="1" width="10" style="84" customWidth="1"/>
    <col min="2" max="2" width="63.44140625" style="84" bestFit="1" customWidth="1"/>
    <col min="3" max="3" width="15.33203125" style="84" bestFit="1" customWidth="1"/>
    <col min="4" max="4" width="16.44140625" style="84" bestFit="1" customWidth="1"/>
    <col min="5" max="5" width="19.109375" style="84" customWidth="1"/>
    <col min="6" max="16384" width="9.109375" style="84"/>
  </cols>
  <sheetData>
    <row r="1" spans="1:5" s="90" customFormat="1" ht="18.899999999999999" customHeight="1" x14ac:dyDescent="0.3">
      <c r="A1" s="175" t="s">
        <v>652</v>
      </c>
      <c r="B1" s="175"/>
      <c r="C1" s="175"/>
      <c r="D1" s="82" t="s">
        <v>244</v>
      </c>
      <c r="E1" s="83">
        <v>2020</v>
      </c>
    </row>
    <row r="2" spans="1:5" s="90" customFormat="1" ht="18.899999999999999" customHeight="1" x14ac:dyDescent="0.3">
      <c r="A2" s="175" t="s">
        <v>542</v>
      </c>
      <c r="B2" s="175"/>
      <c r="C2" s="175"/>
      <c r="D2" s="82" t="s">
        <v>246</v>
      </c>
      <c r="E2" s="83" t="str">
        <f>ESF!H2</f>
        <v>Trimestral</v>
      </c>
    </row>
    <row r="3" spans="1:5" s="90" customFormat="1" ht="18.899999999999999" customHeight="1" x14ac:dyDescent="0.3">
      <c r="A3" s="175" t="s">
        <v>653</v>
      </c>
      <c r="B3" s="175"/>
      <c r="C3" s="175"/>
      <c r="D3" s="82" t="s">
        <v>248</v>
      </c>
      <c r="E3" s="83">
        <f>ESF!H3</f>
        <v>1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545</v>
      </c>
      <c r="C10" s="89">
        <v>3537623.52</v>
      </c>
      <c r="D10" s="89">
        <v>1847899.53</v>
      </c>
    </row>
    <row r="11" spans="1:5" x14ac:dyDescent="0.2">
      <c r="A11" s="88">
        <v>1114</v>
      </c>
      <c r="B11" s="84" t="s">
        <v>250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3537623.52</v>
      </c>
      <c r="D15" s="89">
        <f>SUM(D8:D14)</f>
        <v>1847899.53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6741995.5300000003</v>
      </c>
    </row>
    <row r="21" spans="1:5" x14ac:dyDescent="0.2">
      <c r="A21" s="88">
        <v>1231</v>
      </c>
      <c r="B21" s="84" t="s">
        <v>285</v>
      </c>
      <c r="C21" s="89">
        <v>6741995.5300000003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0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0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1967126.1</v>
      </c>
    </row>
    <row r="29" spans="1:5" x14ac:dyDescent="0.2">
      <c r="A29" s="88">
        <v>1241</v>
      </c>
      <c r="B29" s="84" t="s">
        <v>293</v>
      </c>
      <c r="C29" s="89">
        <v>718928.13</v>
      </c>
    </row>
    <row r="30" spans="1:5" x14ac:dyDescent="0.2">
      <c r="A30" s="88">
        <v>1242</v>
      </c>
      <c r="B30" s="84" t="s">
        <v>294</v>
      </c>
      <c r="C30" s="89">
        <v>47218</v>
      </c>
    </row>
    <row r="31" spans="1:5" x14ac:dyDescent="0.2">
      <c r="A31" s="88">
        <v>1243</v>
      </c>
      <c r="B31" s="84" t="s">
        <v>295</v>
      </c>
      <c r="C31" s="89">
        <v>58990</v>
      </c>
    </row>
    <row r="32" spans="1:5" x14ac:dyDescent="0.2">
      <c r="A32" s="88">
        <v>1244</v>
      </c>
      <c r="B32" s="84" t="s">
        <v>296</v>
      </c>
      <c r="C32" s="89">
        <v>1126389.97</v>
      </c>
    </row>
    <row r="33" spans="1:5" x14ac:dyDescent="0.2">
      <c r="A33" s="88">
        <v>1245</v>
      </c>
      <c r="B33" s="84" t="s">
        <v>297</v>
      </c>
      <c r="C33" s="89">
        <v>0</v>
      </c>
    </row>
    <row r="34" spans="1:5" x14ac:dyDescent="0.2">
      <c r="A34" s="88">
        <v>1246</v>
      </c>
      <c r="B34" s="84" t="s">
        <v>298</v>
      </c>
      <c r="C34" s="89">
        <v>15600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85260</v>
      </c>
    </row>
    <row r="38" spans="1:5" x14ac:dyDescent="0.2">
      <c r="A38" s="88">
        <v>1251</v>
      </c>
      <c r="B38" s="84" t="s">
        <v>303</v>
      </c>
      <c r="C38" s="89">
        <v>77720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7540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11.44140625" style="33" customWidth="1"/>
    <col min="2" max="2" width="124.33203125" style="31" customWidth="1"/>
    <col min="3" max="3" width="11.44140625" style="33" customWidth="1"/>
    <col min="4" max="16384" width="11.441406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2020-04-29T22:08:21Z</cp:lastPrinted>
  <dcterms:created xsi:type="dcterms:W3CDTF">2012-12-11T20:36:24Z</dcterms:created>
  <dcterms:modified xsi:type="dcterms:W3CDTF">2020-05-11T01:48:22Z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